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tabRatio="697" activeTab="0"/>
  </bookViews>
  <sheets>
    <sheet name="riepilogo" sheetId="1" r:id="rId1"/>
    <sheet name="budget" sheetId="2" r:id="rId2"/>
  </sheets>
  <definedNames>
    <definedName name="_xlnm.Print_Area" localSheetId="1">'budget'!$A$1:$E$38</definedName>
    <definedName name="_xlnm.Print_Area" localSheetId="0">'riepilogo'!$A$1:$H$42</definedName>
  </definedNames>
  <calcPr fullCalcOnLoad="1"/>
</workbook>
</file>

<file path=xl/sharedStrings.xml><?xml version="1.0" encoding="utf-8"?>
<sst xmlns="http://schemas.openxmlformats.org/spreadsheetml/2006/main" count="57" uniqueCount="53">
  <si>
    <t>VOCI DI COSTO</t>
  </si>
  <si>
    <t>Tutor</t>
  </si>
  <si>
    <t>TOTALE SPESE DOCENTI, TUTOR, COORDINATORI</t>
  </si>
  <si>
    <t>SPESE PARTECIPANTI</t>
  </si>
  <si>
    <t>TOTALE SPESE PARTECIPANTI</t>
  </si>
  <si>
    <t>TOTALE SPESE DI FUNZIONAMENTO E GESTIONE</t>
  </si>
  <si>
    <t>RIEPILOGO</t>
  </si>
  <si>
    <t>Ore</t>
  </si>
  <si>
    <t>€/ora                            (Costo medio orario)</t>
  </si>
  <si>
    <t>Importi Budget</t>
  </si>
  <si>
    <t>Importi Consuntivo</t>
  </si>
  <si>
    <t>PERSONALE IMPEGNATO</t>
  </si>
  <si>
    <t>Personale segreteria</t>
  </si>
  <si>
    <t>Spese forfetarie (max 4% costo complessivo del progetto)</t>
  </si>
  <si>
    <t xml:space="preserve">TOTALE </t>
  </si>
  <si>
    <t>Attività 1</t>
  </si>
  <si>
    <t>CONSUNTIVO</t>
  </si>
  <si>
    <t>PROGETTO</t>
  </si>
  <si>
    <t>noleggio</t>
  </si>
  <si>
    <t>spese forfettarie</t>
  </si>
  <si>
    <t>NOLEGGIO</t>
  </si>
  <si>
    <t xml:space="preserve">ATT1 </t>
  </si>
  <si>
    <t xml:space="preserve">FORFETTARIE </t>
  </si>
  <si>
    <t>ATT1</t>
  </si>
  <si>
    <t>Parametri percentuali</t>
  </si>
  <si>
    <t xml:space="preserve">tutor </t>
  </si>
  <si>
    <t>coordinatore e figure secondarie</t>
  </si>
  <si>
    <t>coord e figure sec.</t>
  </si>
  <si>
    <t>att1</t>
  </si>
  <si>
    <t>SPESE DI FUNZIONAMENTO E GESTIONE</t>
  </si>
  <si>
    <t>Affitto attrezzature didattiche  specificare (max 5% dell'importo totale)</t>
  </si>
  <si>
    <t xml:space="preserve">Licenze d'uso/software </t>
  </si>
  <si>
    <t xml:space="preserve">Materiale didattico individuale </t>
  </si>
  <si>
    <t xml:space="preserve">Affitto aula </t>
  </si>
  <si>
    <t xml:space="preserve">TOTALE SPESE FUNZIONAMENTO E GESTIONE </t>
  </si>
  <si>
    <t>ALTRE SPESE</t>
  </si>
  <si>
    <t>Tasse</t>
  </si>
  <si>
    <t>Spese di informazione e pubblicità</t>
  </si>
  <si>
    <t xml:space="preserve">Attestati di partecipazione </t>
  </si>
  <si>
    <t>Docenti</t>
  </si>
  <si>
    <t xml:space="preserve">Spese viaggio partecipanti </t>
  </si>
  <si>
    <t>Vitto</t>
  </si>
  <si>
    <t xml:space="preserve">PERSONALE NON DOCENTE </t>
  </si>
  <si>
    <t xml:space="preserve">Retribuzione ed oneri personale amministrativo e di segreteria esterna </t>
  </si>
  <si>
    <t>Altro personale (specificare)</t>
  </si>
  <si>
    <t xml:space="preserve">TOTALE SPESE PERSONALE NON DOCENTE </t>
  </si>
  <si>
    <t>Duplicazione e stampa materiali didattici (es. dispense)</t>
  </si>
  <si>
    <t>Manutenzione ordinaria e pulizia locali</t>
  </si>
  <si>
    <t xml:space="preserve">Spese viaggio personale docente </t>
  </si>
  <si>
    <t>Vitto e alloggio</t>
  </si>
  <si>
    <t>Coordinamento e direzione</t>
  </si>
  <si>
    <t>VERIFICA SPOSTAMENTO VOCI DI SPESA</t>
  </si>
  <si>
    <r>
      <t>Attenzione:</t>
    </r>
    <r>
      <rPr>
        <sz val="12"/>
        <rFont val="Arial"/>
        <family val="2"/>
      </rPr>
      <t xml:space="preserve"> le voci inserite sono tutte al lordo di IVA, IRPEF e contributi previdenziali.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</si>
</sst>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h\.mm\.ss"/>
    <numFmt numFmtId="167" formatCode="[$-410]dddd\ d\ mmmm\ yyyy"/>
    <numFmt numFmtId="168" formatCode="&quot;€&quot;\ #,##0.000"/>
    <numFmt numFmtId="169" formatCode="0.000"/>
    <numFmt numFmtId="170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7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9" fontId="2" fillId="0" borderId="0" xfId="48" applyFont="1" applyFill="1" applyBorder="1" applyAlignment="1">
      <alignment vertical="top" wrapText="1"/>
    </xf>
    <xf numFmtId="165" fontId="2" fillId="0" borderId="0" xfId="48" applyNumberFormat="1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center" vertical="center" wrapText="1"/>
    </xf>
    <xf numFmtId="164" fontId="2" fillId="35" borderId="20" xfId="0" applyNumberFormat="1" applyFont="1" applyFill="1" applyBorder="1" applyAlignment="1">
      <alignment horizontal="center" vertical="center" wrapText="1"/>
    </xf>
    <xf numFmtId="164" fontId="2" fillId="36" borderId="20" xfId="0" applyNumberFormat="1" applyFont="1" applyFill="1" applyBorder="1" applyAlignment="1">
      <alignment horizontal="center" vertical="center" wrapText="1"/>
    </xf>
    <xf numFmtId="164" fontId="2" fillId="36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0" fontId="3" fillId="0" borderId="0" xfId="48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top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164" fontId="2" fillId="33" borderId="21" xfId="48" applyNumberFormat="1" applyFont="1" applyFill="1" applyBorder="1" applyAlignment="1">
      <alignment horizontal="center" vertical="center" wrapText="1"/>
    </xf>
    <xf numFmtId="164" fontId="7" fillId="33" borderId="21" xfId="48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 vertical="top" wrapText="1"/>
    </xf>
    <xf numFmtId="170" fontId="50" fillId="0" borderId="0" xfId="48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164" fontId="5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51" fillId="0" borderId="0" xfId="0" applyNumberFormat="1" applyFont="1" applyBorder="1" applyAlignment="1">
      <alignment/>
    </xf>
    <xf numFmtId="164" fontId="51" fillId="0" borderId="0" xfId="0" applyNumberFormat="1" applyFont="1" applyBorder="1" applyAlignment="1">
      <alignment vertical="top" wrapText="1"/>
    </xf>
    <xf numFmtId="164" fontId="0" fillId="37" borderId="0" xfId="0" applyNumberFormat="1" applyFont="1" applyFill="1" applyAlignment="1">
      <alignment wrapText="1"/>
    </xf>
    <xf numFmtId="0" fontId="5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top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2" fillId="36" borderId="18" xfId="0" applyNumberFormat="1" applyFont="1" applyFill="1" applyBorder="1" applyAlignment="1">
      <alignment horizontal="center" vertical="center" wrapText="1"/>
    </xf>
    <xf numFmtId="164" fontId="2" fillId="35" borderId="18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50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164" fontId="0" fillId="0" borderId="0" xfId="0" applyNumberFormat="1" applyFont="1" applyAlignment="1">
      <alignment wrapText="1"/>
    </xf>
    <xf numFmtId="164" fontId="50" fillId="0" borderId="0" xfId="0" applyNumberFormat="1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164" fontId="6" fillId="33" borderId="1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7" fillId="33" borderId="19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top" wrapText="1"/>
    </xf>
    <xf numFmtId="0" fontId="3" fillId="33" borderId="2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" fillId="33" borderId="34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3" fillId="0" borderId="3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9" sqref="C9"/>
    </sheetView>
  </sheetViews>
  <sheetFormatPr defaultColWidth="20.28125" defaultRowHeight="12.75"/>
  <cols>
    <col min="1" max="1" width="31.28125" style="1" customWidth="1"/>
    <col min="2" max="2" width="10.8515625" style="1" customWidth="1"/>
    <col min="3" max="3" width="20.28125" style="1" customWidth="1"/>
    <col min="4" max="5" width="20.7109375" style="22" hidden="1" customWidth="1"/>
    <col min="6" max="6" width="20.7109375" style="22" customWidth="1"/>
    <col min="7" max="7" width="18.00390625" style="2" customWidth="1"/>
    <col min="8" max="8" width="11.140625" style="1" hidden="1" customWidth="1"/>
    <col min="9" max="9" width="9.421875" style="1" customWidth="1"/>
    <col min="10" max="16384" width="20.28125" style="1" customWidth="1"/>
  </cols>
  <sheetData>
    <row r="1" spans="1:7" ht="21.75" customHeight="1">
      <c r="A1" s="90"/>
      <c r="B1" s="90"/>
      <c r="C1" s="19"/>
      <c r="D1" s="27"/>
      <c r="E1" s="27"/>
      <c r="F1" s="27"/>
      <c r="G1" s="5"/>
    </row>
    <row r="2" spans="1:7" ht="12.75" customHeight="1" thickBot="1">
      <c r="A2" s="16"/>
      <c r="B2" s="17"/>
      <c r="C2" s="17"/>
      <c r="D2" s="24"/>
      <c r="E2" s="24"/>
      <c r="F2" s="24"/>
      <c r="G2" s="5"/>
    </row>
    <row r="3" spans="1:12" ht="25.5" customHeight="1" thickBot="1">
      <c r="A3" s="37" t="s">
        <v>6</v>
      </c>
      <c r="B3" s="95" t="s">
        <v>17</v>
      </c>
      <c r="C3" s="96"/>
      <c r="D3" s="48" t="s">
        <v>16</v>
      </c>
      <c r="E3" s="42"/>
      <c r="F3" s="98"/>
      <c r="G3" s="99"/>
      <c r="H3" s="99"/>
      <c r="I3" s="43"/>
      <c r="J3" s="42"/>
      <c r="K3" s="41"/>
      <c r="L3" s="41"/>
    </row>
    <row r="4" spans="1:10" ht="25.5" customHeight="1" thickBot="1">
      <c r="A4" s="28" t="s">
        <v>15</v>
      </c>
      <c r="B4" s="91">
        <f>budget!D36</f>
        <v>0</v>
      </c>
      <c r="C4" s="92"/>
      <c r="D4" s="49">
        <f>budget!E36</f>
        <v>2200</v>
      </c>
      <c r="E4" s="42"/>
      <c r="F4" s="100"/>
      <c r="G4" s="99"/>
      <c r="H4" s="99"/>
      <c r="I4" s="45"/>
      <c r="J4" s="44"/>
    </row>
    <row r="5" spans="1:12" ht="25.5" customHeight="1" thickBot="1">
      <c r="A5" s="28"/>
      <c r="B5" s="93">
        <f>SUM(B4:C4)</f>
        <v>0</v>
      </c>
      <c r="C5" s="94"/>
      <c r="D5" s="50">
        <f>SUM(D4:D4)</f>
        <v>2200</v>
      </c>
      <c r="E5" s="79">
        <v>2400</v>
      </c>
      <c r="F5" s="97"/>
      <c r="G5" s="97"/>
      <c r="H5" s="97"/>
      <c r="I5" s="45"/>
      <c r="J5" s="46"/>
      <c r="K5" s="41"/>
      <c r="L5" s="41"/>
    </row>
    <row r="6" spans="1:7" ht="12.75" customHeight="1">
      <c r="A6" s="20"/>
      <c r="B6" s="21"/>
      <c r="C6" s="21"/>
      <c r="D6" s="36"/>
      <c r="E6" s="35"/>
      <c r="F6" s="35"/>
      <c r="G6" s="5"/>
    </row>
    <row r="7" spans="1:7" ht="12.75" customHeight="1">
      <c r="A7" s="20"/>
      <c r="B7" s="21"/>
      <c r="C7" s="68"/>
      <c r="D7" s="27"/>
      <c r="E7" s="27"/>
      <c r="F7" s="27"/>
      <c r="G7" s="5"/>
    </row>
    <row r="8" spans="1:7" ht="12.75" customHeight="1">
      <c r="A8" s="61" t="s">
        <v>24</v>
      </c>
      <c r="B8" s="67"/>
      <c r="C8" s="63"/>
      <c r="D8" s="27"/>
      <c r="E8" s="27"/>
      <c r="F8" s="27"/>
      <c r="G8" s="5"/>
    </row>
    <row r="9" spans="1:7" ht="12.75" customHeight="1">
      <c r="A9" s="62" t="s">
        <v>25</v>
      </c>
      <c r="B9" s="71">
        <f>F26</f>
        <v>0</v>
      </c>
      <c r="C9" s="63">
        <v>400</v>
      </c>
      <c r="D9" s="88">
        <v>400.01</v>
      </c>
      <c r="E9" s="27"/>
      <c r="F9" s="27"/>
      <c r="G9" s="5"/>
    </row>
    <row r="10" spans="1:7" ht="12.75" customHeight="1">
      <c r="A10" s="55" t="s">
        <v>26</v>
      </c>
      <c r="B10" s="71">
        <f>F29</f>
        <v>0</v>
      </c>
      <c r="C10" s="56">
        <v>200</v>
      </c>
      <c r="D10" s="87"/>
      <c r="E10" s="23"/>
      <c r="F10" s="23"/>
      <c r="G10" s="4"/>
    </row>
    <row r="11" spans="1:7" ht="12.75" customHeight="1">
      <c r="A11" s="55" t="s">
        <v>18</v>
      </c>
      <c r="B11" s="71">
        <f>F19</f>
        <v>0</v>
      </c>
      <c r="C11" s="58">
        <f>B5*5/100</f>
        <v>0</v>
      </c>
      <c r="D11" s="87"/>
      <c r="E11" s="23"/>
      <c r="F11" s="23"/>
      <c r="G11" s="4"/>
    </row>
    <row r="12" spans="1:7" ht="12.75" customHeight="1">
      <c r="A12" s="72" t="s">
        <v>19</v>
      </c>
      <c r="B12" s="71">
        <f>F23</f>
        <v>0</v>
      </c>
      <c r="C12" s="59">
        <f>B5*4/100</f>
        <v>0</v>
      </c>
      <c r="D12" s="87"/>
      <c r="E12" s="23"/>
      <c r="F12" s="23"/>
      <c r="G12" s="4"/>
    </row>
    <row r="13" spans="1:7" ht="12.75">
      <c r="A13" s="57"/>
      <c r="B13" s="8"/>
      <c r="C13" s="89"/>
      <c r="E13" s="23"/>
      <c r="F13" s="23"/>
      <c r="G13" s="4"/>
    </row>
    <row r="14" spans="1:7" ht="14.25" customHeight="1" hidden="1">
      <c r="A14" s="57"/>
      <c r="B14" s="8"/>
      <c r="C14" s="8"/>
      <c r="E14" s="23"/>
      <c r="F14" s="23"/>
      <c r="G14" s="4"/>
    </row>
    <row r="15" spans="1:7" ht="12.75" hidden="1">
      <c r="A15" s="57"/>
      <c r="B15" s="8"/>
      <c r="C15" s="8"/>
      <c r="E15" s="23"/>
      <c r="F15" s="23"/>
      <c r="G15" s="4"/>
    </row>
    <row r="16" spans="1:6" ht="12.75" customHeight="1" hidden="1">
      <c r="A16" s="5"/>
      <c r="B16" s="5"/>
      <c r="C16" s="30"/>
      <c r="E16" s="60"/>
      <c r="F16" s="60"/>
    </row>
    <row r="17" spans="5:6" ht="12.75" customHeight="1" hidden="1">
      <c r="E17" s="60" t="s">
        <v>20</v>
      </c>
      <c r="F17" s="60"/>
    </row>
    <row r="18" spans="5:6" ht="12.75" customHeight="1" hidden="1">
      <c r="E18" s="60" t="s">
        <v>21</v>
      </c>
      <c r="F18" s="60">
        <f>budget!D23</f>
        <v>0</v>
      </c>
    </row>
    <row r="19" spans="5:6" ht="12.75" hidden="1">
      <c r="E19" s="60"/>
      <c r="F19" s="60">
        <f>SUM(F18:F18)</f>
        <v>0</v>
      </c>
    </row>
    <row r="20" spans="5:6" ht="12.75" hidden="1">
      <c r="E20" s="60"/>
      <c r="F20" s="60"/>
    </row>
    <row r="21" spans="5:6" ht="12.75" hidden="1">
      <c r="E21" s="60" t="s">
        <v>22</v>
      </c>
      <c r="F21" s="60"/>
    </row>
    <row r="22" spans="5:6" ht="12.75" hidden="1">
      <c r="E22" s="60" t="s">
        <v>23</v>
      </c>
      <c r="F22" s="60">
        <f>budget!D28</f>
        <v>0</v>
      </c>
    </row>
    <row r="23" spans="5:6" ht="12.75" hidden="1">
      <c r="E23" s="60"/>
      <c r="F23" s="60">
        <f>SUM(F22:F22)</f>
        <v>0</v>
      </c>
    </row>
    <row r="24" ht="12.75" hidden="1">
      <c r="E24" s="22" t="s">
        <v>25</v>
      </c>
    </row>
    <row r="25" spans="5:6" ht="12.75" hidden="1">
      <c r="E25" s="60" t="s">
        <v>23</v>
      </c>
      <c r="F25" s="22">
        <f>budget!D9</f>
        <v>0</v>
      </c>
    </row>
    <row r="26" ht="12.75" hidden="1">
      <c r="F26" s="22">
        <f>SUM(F25:F25)</f>
        <v>0</v>
      </c>
    </row>
    <row r="27" ht="12.75" hidden="1">
      <c r="E27" s="22" t="s">
        <v>27</v>
      </c>
    </row>
    <row r="28" spans="5:6" ht="12.75" hidden="1">
      <c r="E28" s="22" t="s">
        <v>28</v>
      </c>
      <c r="F28" s="22">
        <f>budget!D8+budget!D10</f>
        <v>0</v>
      </c>
    </row>
    <row r="29" ht="12.75" hidden="1">
      <c r="F29" s="22">
        <f>SUM(F28:F28)</f>
        <v>0</v>
      </c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</sheetData>
  <sheetProtection/>
  <mergeCells count="7">
    <mergeCell ref="B4:C4"/>
    <mergeCell ref="A1:B1"/>
    <mergeCell ref="B5:C5"/>
    <mergeCell ref="B3:C3"/>
    <mergeCell ref="F5:H5"/>
    <mergeCell ref="F3:H3"/>
    <mergeCell ref="F4:H4"/>
  </mergeCells>
  <conditionalFormatting sqref="B11">
    <cfRule type="iconSet" priority="35" dxfId="15">
      <iconSet iconSet="3TrafficLights1" showValue="0" reverse="1">
        <cfvo type="percent" val="0"/>
        <cfvo type="formula" val="$C$11"/>
        <cfvo gte="0" type="formula" val="$C$11"/>
      </iconSet>
    </cfRule>
  </conditionalFormatting>
  <conditionalFormatting sqref="B12">
    <cfRule type="iconSet" priority="33" dxfId="15">
      <iconSet iconSet="3TrafficLights1" showValue="0" reverse="1">
        <cfvo type="percent" val="0"/>
        <cfvo type="formula" val="$C$12"/>
        <cfvo gte="0" type="formula" val="$C$12"/>
      </iconSet>
    </cfRule>
  </conditionalFormatting>
  <conditionalFormatting sqref="B9">
    <cfRule type="iconSet" priority="32" dxfId="15">
      <iconSet iconSet="3TrafficLights1" showValue="0" reverse="1">
        <cfvo type="percent" val="0"/>
        <cfvo type="formula" val="$D$9"/>
        <cfvo gte="0" type="formula" val="$C$9"/>
      </iconSet>
    </cfRule>
  </conditionalFormatting>
  <conditionalFormatting sqref="B10">
    <cfRule type="iconSet" priority="24" dxfId="15">
      <iconSet iconSet="3TrafficLights1" showValue="0" reverse="1">
        <cfvo type="percent" val="0"/>
        <cfvo gte="0" type="formula" val="$C$10"/>
        <cfvo gte="0" type="formula" val="$C$10"/>
      </iconSet>
    </cfRule>
    <cfRule type="iconSet" priority="25" dxfId="15">
      <iconSet iconSet="3TrafficLights1" showValue="0" reverse="1">
        <cfvo type="percent" val="0"/>
        <cfvo type="formula" val="$C$10"/>
        <cfvo gte="0" type="formula" val="$C$10"/>
      </iconSet>
    </cfRule>
  </conditionalFormatting>
  <conditionalFormatting sqref="B10">
    <cfRule type="iconSet" priority="23" dxfId="15">
      <iconSet iconSet="3TrafficLights1" showValue="0" reverse="1">
        <cfvo type="percent" val="0"/>
        <cfvo gte="0" type="formula" val="$C$10"/>
        <cfvo gte="0" type="formula" val="$C$10"/>
      </iconSet>
    </cfRule>
  </conditionalFormatting>
  <conditionalFormatting sqref="B11">
    <cfRule type="iconSet" priority="21" dxfId="15">
      <iconSet iconSet="3TrafficLights1" showValue="0" reverse="1">
        <cfvo type="percent" val="0"/>
        <cfvo gte="0" type="formula" val="$C$10"/>
        <cfvo gte="0" type="formula" val="$C$10"/>
      </iconSet>
    </cfRule>
    <cfRule type="iconSet" priority="22" dxfId="15">
      <iconSet iconSet="3TrafficLights1" showValue="0" reverse="1">
        <cfvo type="percent" val="0"/>
        <cfvo type="formula" val="$C$10"/>
        <cfvo gte="0" type="formula" val="$C$10"/>
      </iconSet>
    </cfRule>
  </conditionalFormatting>
  <conditionalFormatting sqref="B11">
    <cfRule type="iconSet" priority="20" dxfId="15">
      <iconSet iconSet="3TrafficLights1" showValue="0" reverse="1">
        <cfvo type="percent" val="0"/>
        <cfvo type="formula" val="$C$11"/>
        <cfvo gte="0" type="formula" val="$C$11"/>
      </iconSet>
    </cfRule>
  </conditionalFormatting>
  <conditionalFormatting sqref="B12">
    <cfRule type="iconSet" priority="19" dxfId="15">
      <iconSet iconSet="3TrafficLights1" showValue="0" reverse="1">
        <cfvo type="percent" val="0"/>
        <cfvo type="formula" val="$C$11"/>
        <cfvo gte="0" type="formula" val="$C$11"/>
      </iconSet>
    </cfRule>
  </conditionalFormatting>
  <conditionalFormatting sqref="B12">
    <cfRule type="iconSet" priority="17" dxfId="15">
      <iconSet iconSet="3TrafficLights1" showValue="0" reverse="1">
        <cfvo type="percent" val="0"/>
        <cfvo gte="0" type="formula" val="$C$10"/>
        <cfvo gte="0" type="formula" val="$C$10"/>
      </iconSet>
    </cfRule>
    <cfRule type="iconSet" priority="18" dxfId="15">
      <iconSet iconSet="3TrafficLights1" showValue="0" reverse="1">
        <cfvo type="percent" val="0"/>
        <cfvo type="formula" val="$C$10"/>
        <cfvo gte="0" type="formula" val="$C$10"/>
      </iconSet>
    </cfRule>
  </conditionalFormatting>
  <conditionalFormatting sqref="B12">
    <cfRule type="iconSet" priority="16" dxfId="15">
      <iconSet iconSet="3TrafficLights1" showValue="0" reverse="1">
        <cfvo type="percent" val="0"/>
        <cfvo type="formula" val="$C$12"/>
        <cfvo gte="0" type="formula" val="$C$12"/>
      </iconSet>
    </cfRule>
  </conditionalFormatting>
  <conditionalFormatting sqref="B11">
    <cfRule type="iconSet" priority="10" dxfId="15">
      <iconSet iconSet="3TrafficLights1" showValue="0" reverse="1">
        <cfvo type="percent" val="0"/>
        <cfvo gte="0" type="formula" val="$C$10"/>
        <cfvo gte="0" type="formula" val="$C$10"/>
      </iconSet>
    </cfRule>
    <cfRule type="iconSet" priority="11" dxfId="15">
      <iconSet iconSet="3TrafficLights1" showValue="0" reverse="1">
        <cfvo type="percent" val="0"/>
        <cfvo type="formula" val="$C$10"/>
        <cfvo gte="0" type="formula" val="$C$10"/>
      </iconSet>
    </cfRule>
  </conditionalFormatting>
  <conditionalFormatting sqref="B11">
    <cfRule type="iconSet" priority="9" dxfId="15">
      <iconSet iconSet="3TrafficLights1" showValue="0" reverse="1">
        <cfvo type="percent" val="0"/>
        <cfvo gte="0" type="formula" val="$C$11"/>
        <cfvo gte="0" type="formula" val="$C$11"/>
      </iconSet>
    </cfRule>
  </conditionalFormatting>
  <conditionalFormatting sqref="B12">
    <cfRule type="iconSet" priority="8" dxfId="15">
      <iconSet iconSet="3TrafficLights1" showValue="0" reverse="1">
        <cfvo type="percent" val="0"/>
        <cfvo type="formula" val="$C$11"/>
        <cfvo gte="0" type="formula" val="$C$11"/>
      </iconSet>
    </cfRule>
  </conditionalFormatting>
  <conditionalFormatting sqref="B12">
    <cfRule type="iconSet" priority="6" dxfId="15">
      <iconSet iconSet="3TrafficLights1" showValue="0" reverse="1">
        <cfvo type="percent" val="0"/>
        <cfvo gte="0" type="formula" val="$C$10"/>
        <cfvo gte="0" type="formula" val="$C$10"/>
      </iconSet>
    </cfRule>
    <cfRule type="iconSet" priority="7" dxfId="15">
      <iconSet iconSet="3TrafficLights1" showValue="0" reverse="1">
        <cfvo type="percent" val="0"/>
        <cfvo type="formula" val="$C$10"/>
        <cfvo gte="0" type="formula" val="$C$10"/>
      </iconSet>
    </cfRule>
  </conditionalFormatting>
  <conditionalFormatting sqref="B12">
    <cfRule type="iconSet" priority="5" dxfId="15">
      <iconSet iconSet="3TrafficLights1" showValue="0" reverse="1">
        <cfvo type="percent" val="0"/>
        <cfvo type="formula" val="$C$11"/>
        <cfvo gte="0" type="formula" val="$C$11"/>
      </iconSet>
    </cfRule>
  </conditionalFormatting>
  <conditionalFormatting sqref="B12">
    <cfRule type="iconSet" priority="3" dxfId="15">
      <iconSet iconSet="3TrafficLights1" showValue="0" reverse="1">
        <cfvo type="percent" val="0"/>
        <cfvo gte="0" type="formula" val="$C$10"/>
        <cfvo gte="0" type="formula" val="$C$10"/>
      </iconSet>
    </cfRule>
    <cfRule type="iconSet" priority="4" dxfId="15">
      <iconSet iconSet="3TrafficLights1" showValue="0" reverse="1">
        <cfvo type="percent" val="0"/>
        <cfvo type="formula" val="$C$10"/>
        <cfvo gte="0" type="formula" val="$C$10"/>
      </iconSet>
    </cfRule>
  </conditionalFormatting>
  <conditionalFormatting sqref="B12">
    <cfRule type="iconSet" priority="2" dxfId="15">
      <iconSet iconSet="3TrafficLights1" showValue="0" reverse="1">
        <cfvo type="percent" val="0"/>
        <cfvo gte="0" type="formula" val="$C$12"/>
        <cfvo gte="0" type="formula" val="$C$12"/>
      </iconSet>
    </cfRule>
  </conditionalFormatting>
  <conditionalFormatting sqref="B5:C5">
    <cfRule type="cellIs" priority="1" dxfId="0" operator="greaterThan" stopIfTrue="1">
      <formula>$E$5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D12" sqref="D12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2" customWidth="1"/>
    <col min="5" max="5" width="20.7109375" style="22" hidden="1" customWidth="1"/>
    <col min="6" max="6" width="25.7109375" style="2" hidden="1" customWidth="1"/>
    <col min="7" max="7" width="19.57421875" style="1" hidden="1" customWidth="1"/>
    <col min="8" max="8" width="10.57421875" style="1" hidden="1" customWidth="1"/>
    <col min="9" max="16384" width="20.28125" style="1" customWidth="1"/>
  </cols>
  <sheetData>
    <row r="1" ht="12.75">
      <c r="E1" s="23"/>
    </row>
    <row r="2" spans="1:6" s="17" customFormat="1" ht="16.5" thickBot="1">
      <c r="A2" s="86" t="s">
        <v>52</v>
      </c>
      <c r="D2" s="24"/>
      <c r="E2" s="24"/>
      <c r="F2" s="52">
        <v>15</v>
      </c>
    </row>
    <row r="3" spans="1:6" s="3" customFormat="1" ht="25.5" customHeight="1" thickBot="1">
      <c r="A3" s="9" t="s">
        <v>0</v>
      </c>
      <c r="B3" s="10" t="s">
        <v>7</v>
      </c>
      <c r="C3" s="10" t="s">
        <v>8</v>
      </c>
      <c r="D3" s="25" t="s">
        <v>9</v>
      </c>
      <c r="E3" s="25" t="s">
        <v>10</v>
      </c>
      <c r="F3" s="74" t="s">
        <v>51</v>
      </c>
    </row>
    <row r="4" spans="1:6" ht="18" customHeight="1" thickBot="1">
      <c r="A4" s="101" t="s">
        <v>11</v>
      </c>
      <c r="B4" s="102"/>
      <c r="C4" s="102"/>
      <c r="D4" s="102"/>
      <c r="E4" s="103"/>
      <c r="F4" s="78"/>
    </row>
    <row r="5" spans="1:6" ht="12.75">
      <c r="A5" s="14" t="s">
        <v>39</v>
      </c>
      <c r="B5" s="15"/>
      <c r="C5" s="31"/>
      <c r="D5" s="51">
        <v>0</v>
      </c>
      <c r="E5" s="51">
        <v>170</v>
      </c>
      <c r="F5" s="80"/>
    </row>
    <row r="6" spans="1:6" ht="12.75">
      <c r="A6" s="6" t="s">
        <v>39</v>
      </c>
      <c r="B6" s="7"/>
      <c r="C6" s="32"/>
      <c r="D6" s="51">
        <v>0</v>
      </c>
      <c r="E6" s="51">
        <v>110</v>
      </c>
      <c r="F6" s="80"/>
    </row>
    <row r="7" spans="1:6" ht="12.75">
      <c r="A7" s="11" t="s">
        <v>39</v>
      </c>
      <c r="B7" s="7"/>
      <c r="C7" s="32"/>
      <c r="D7" s="51">
        <v>0</v>
      </c>
      <c r="E7" s="51">
        <v>680</v>
      </c>
      <c r="F7" s="80"/>
    </row>
    <row r="8" spans="1:6" ht="12.75">
      <c r="A8" s="6" t="s">
        <v>50</v>
      </c>
      <c r="B8" s="7"/>
      <c r="C8" s="32"/>
      <c r="D8" s="51">
        <v>0</v>
      </c>
      <c r="E8" s="51">
        <v>200</v>
      </c>
      <c r="F8" s="80"/>
    </row>
    <row r="9" spans="1:6" ht="12.75">
      <c r="A9" s="11" t="s">
        <v>1</v>
      </c>
      <c r="B9" s="12"/>
      <c r="C9" s="33"/>
      <c r="D9" s="51">
        <v>0</v>
      </c>
      <c r="E9" s="51">
        <v>200</v>
      </c>
      <c r="F9" s="80"/>
    </row>
    <row r="10" spans="1:6" ht="14.25" customHeight="1">
      <c r="A10" s="11" t="s">
        <v>12</v>
      </c>
      <c r="B10" s="12"/>
      <c r="C10" s="51"/>
      <c r="D10" s="51">
        <v>0</v>
      </c>
      <c r="E10" s="51">
        <v>0</v>
      </c>
      <c r="F10" s="80"/>
    </row>
    <row r="11" spans="1:6" ht="12.75">
      <c r="A11" s="104" t="s">
        <v>48</v>
      </c>
      <c r="B11" s="113"/>
      <c r="C11" s="113"/>
      <c r="D11" s="51">
        <v>0</v>
      </c>
      <c r="E11" s="51">
        <v>0</v>
      </c>
      <c r="F11" s="80"/>
    </row>
    <row r="12" spans="1:6" ht="13.5" thickBot="1">
      <c r="A12" s="114" t="s">
        <v>49</v>
      </c>
      <c r="B12" s="115"/>
      <c r="C12" s="116"/>
      <c r="D12" s="51">
        <v>0</v>
      </c>
      <c r="E12" s="51">
        <v>0</v>
      </c>
      <c r="F12" s="80"/>
    </row>
    <row r="13" spans="1:10" s="13" customFormat="1" ht="27" customHeight="1" thickBot="1">
      <c r="A13" s="101" t="s">
        <v>2</v>
      </c>
      <c r="B13" s="102"/>
      <c r="C13" s="103"/>
      <c r="D13" s="39">
        <f>SUM(D5:D12)</f>
        <v>0</v>
      </c>
      <c r="E13" s="38">
        <f>SUM(E5:E12)</f>
        <v>1360</v>
      </c>
      <c r="F13" s="82" t="str">
        <f>IF(AND(E13&gt;=H13,E13&lt;=G13),"OK","CHIEDERE AUTORIZZAZIONE AL CSV")</f>
        <v>CHIEDERE AUTORIZZAZIONE AL CSV</v>
      </c>
      <c r="G13" s="73">
        <f>D13*1.15</f>
        <v>0</v>
      </c>
      <c r="H13" s="73">
        <f>D13*0.85</f>
        <v>0</v>
      </c>
      <c r="I13" s="75"/>
      <c r="J13" s="75"/>
    </row>
    <row r="14" spans="1:6" s="13" customFormat="1" ht="18" customHeight="1">
      <c r="A14" s="120" t="s">
        <v>3</v>
      </c>
      <c r="B14" s="120"/>
      <c r="C14" s="120"/>
      <c r="D14" s="51"/>
      <c r="E14" s="51"/>
      <c r="F14" s="82"/>
    </row>
    <row r="15" spans="1:6" s="13" customFormat="1" ht="25.5" customHeight="1">
      <c r="A15" s="111" t="s">
        <v>40</v>
      </c>
      <c r="B15" s="112"/>
      <c r="C15" s="112"/>
      <c r="D15" s="51">
        <v>0</v>
      </c>
      <c r="E15" s="51">
        <v>0</v>
      </c>
      <c r="F15" s="83"/>
    </row>
    <row r="16" spans="1:6" s="13" customFormat="1" ht="18" customHeight="1" thickBot="1">
      <c r="A16" s="121" t="s">
        <v>41</v>
      </c>
      <c r="B16" s="122"/>
      <c r="C16" s="122"/>
      <c r="D16" s="51">
        <v>0</v>
      </c>
      <c r="E16" s="51">
        <v>0</v>
      </c>
      <c r="F16" s="82"/>
    </row>
    <row r="17" spans="1:8" s="13" customFormat="1" ht="30.75" customHeight="1" thickBot="1">
      <c r="A17" s="117" t="s">
        <v>4</v>
      </c>
      <c r="B17" s="118"/>
      <c r="C17" s="119"/>
      <c r="D17" s="65">
        <f>SUM(D14:D16)</f>
        <v>0</v>
      </c>
      <c r="E17" s="66">
        <f>SUM(E14:E16)</f>
        <v>0</v>
      </c>
      <c r="F17" s="82" t="str">
        <f>IF(AND(E17&gt;=H17,E17&lt;=G17),"OK","CHIEDERE AUTORIZZAZIONE AL CSV")</f>
        <v>OK</v>
      </c>
      <c r="G17" s="13">
        <f>D17*1.15</f>
        <v>0</v>
      </c>
      <c r="H17" s="13">
        <f>D17*0.85</f>
        <v>0</v>
      </c>
    </row>
    <row r="18" spans="1:6" s="13" customFormat="1" ht="18" customHeight="1">
      <c r="A18" s="123" t="s">
        <v>42</v>
      </c>
      <c r="B18" s="124"/>
      <c r="C18" s="125"/>
      <c r="D18" s="51"/>
      <c r="E18" s="51"/>
      <c r="F18" s="82"/>
    </row>
    <row r="19" spans="1:6" s="13" customFormat="1" ht="18" customHeight="1">
      <c r="A19" s="126" t="s">
        <v>43</v>
      </c>
      <c r="B19" s="127"/>
      <c r="C19" s="128"/>
      <c r="D19" s="51">
        <v>0</v>
      </c>
      <c r="E19" s="51">
        <v>0</v>
      </c>
      <c r="F19" s="82"/>
    </row>
    <row r="20" spans="1:6" s="13" customFormat="1" ht="18" customHeight="1" thickBot="1">
      <c r="A20" s="126" t="s">
        <v>44</v>
      </c>
      <c r="B20" s="127"/>
      <c r="C20" s="128"/>
      <c r="D20" s="51">
        <v>0</v>
      </c>
      <c r="E20" s="51">
        <v>0</v>
      </c>
      <c r="F20" s="82"/>
    </row>
    <row r="21" spans="1:8" s="13" customFormat="1" ht="30" customHeight="1" thickBot="1">
      <c r="A21" s="101" t="s">
        <v>45</v>
      </c>
      <c r="B21" s="107"/>
      <c r="C21" s="108"/>
      <c r="D21" s="65">
        <f>SUM(D18:D20)</f>
        <v>0</v>
      </c>
      <c r="E21" s="66">
        <f>SUM(E18:E20)</f>
        <v>0</v>
      </c>
      <c r="F21" s="82" t="str">
        <f>IF(AND(E21&gt;=H21,E21&lt;=G21),"OK","CHIEDERE AUTORIZZAZIONE AL CSV")</f>
        <v>OK</v>
      </c>
      <c r="G21" s="13">
        <f>D21*1.15</f>
        <v>0</v>
      </c>
      <c r="H21" s="13">
        <f>D21*0.85</f>
        <v>0</v>
      </c>
    </row>
    <row r="22" spans="1:6" ht="18" customHeight="1" thickBot="1">
      <c r="A22" s="129" t="s">
        <v>29</v>
      </c>
      <c r="B22" s="130"/>
      <c r="C22" s="130"/>
      <c r="D22" s="131"/>
      <c r="E22" s="132"/>
      <c r="F22" s="84"/>
    </row>
    <row r="23" spans="1:6" ht="15.75" customHeight="1" thickBot="1">
      <c r="A23" s="111" t="s">
        <v>30</v>
      </c>
      <c r="B23" s="112"/>
      <c r="C23" s="112"/>
      <c r="D23" s="69">
        <v>0</v>
      </c>
      <c r="E23" s="70">
        <v>0</v>
      </c>
      <c r="F23" s="81"/>
    </row>
    <row r="24" spans="1:6" ht="15.75" customHeight="1" thickBot="1">
      <c r="A24" s="109" t="s">
        <v>31</v>
      </c>
      <c r="B24" s="110"/>
      <c r="C24" s="110"/>
      <c r="D24" s="69">
        <v>0</v>
      </c>
      <c r="E24" s="64">
        <v>0</v>
      </c>
      <c r="F24" s="81"/>
    </row>
    <row r="25" spans="1:6" ht="15.75" customHeight="1" thickBot="1">
      <c r="A25" s="109" t="s">
        <v>32</v>
      </c>
      <c r="B25" s="110"/>
      <c r="C25" s="110"/>
      <c r="D25" s="69">
        <v>0</v>
      </c>
      <c r="E25" s="64">
        <v>100</v>
      </c>
      <c r="F25" s="81"/>
    </row>
    <row r="26" spans="1:6" ht="13.5" thickBot="1">
      <c r="A26" s="109" t="s">
        <v>33</v>
      </c>
      <c r="B26" s="110"/>
      <c r="C26" s="110"/>
      <c r="D26" s="69">
        <v>0</v>
      </c>
      <c r="E26" s="64">
        <v>0</v>
      </c>
      <c r="F26" s="81"/>
    </row>
    <row r="27" spans="1:6" ht="13.5" thickBot="1">
      <c r="A27" s="109" t="s">
        <v>47</v>
      </c>
      <c r="B27" s="110"/>
      <c r="C27" s="110"/>
      <c r="D27" s="69">
        <v>0</v>
      </c>
      <c r="E27" s="64">
        <v>120</v>
      </c>
      <c r="F27" s="81"/>
    </row>
    <row r="28" spans="1:6" ht="12.75" customHeight="1" thickBot="1">
      <c r="A28" s="104" t="s">
        <v>13</v>
      </c>
      <c r="B28" s="104"/>
      <c r="C28" s="104"/>
      <c r="D28" s="69">
        <v>0</v>
      </c>
      <c r="E28" s="64">
        <v>90</v>
      </c>
      <c r="F28" s="81"/>
    </row>
    <row r="29" spans="1:8" ht="27" customHeight="1" thickBot="1">
      <c r="A29" s="101" t="s">
        <v>34</v>
      </c>
      <c r="B29" s="107"/>
      <c r="C29" s="108"/>
      <c r="D29" s="39">
        <f>SUM(D23:D28)</f>
        <v>0</v>
      </c>
      <c r="E29" s="38">
        <f>SUM(E23:E28)</f>
        <v>310</v>
      </c>
      <c r="F29" s="82" t="str">
        <f>IF(AND(E29&gt;=H29,E29&lt;=G29),"OK","CHIEDERE AUTORIZZAZIONE AL CSV")</f>
        <v>CHIEDERE AUTORIZZAZIONE AL CSV</v>
      </c>
      <c r="G29" s="1">
        <f>D29*1.15</f>
        <v>0</v>
      </c>
      <c r="H29" s="1">
        <f>D29*0.85</f>
        <v>0</v>
      </c>
    </row>
    <row r="30" spans="1:6" ht="18" customHeight="1" thickBot="1">
      <c r="A30" s="105" t="s">
        <v>35</v>
      </c>
      <c r="B30" s="105"/>
      <c r="C30" s="105"/>
      <c r="D30" s="26"/>
      <c r="E30" s="26"/>
      <c r="F30" s="85"/>
    </row>
    <row r="31" spans="1:6" ht="17.25" customHeight="1" thickBot="1">
      <c r="A31" s="104" t="s">
        <v>36</v>
      </c>
      <c r="B31" s="104"/>
      <c r="C31" s="104"/>
      <c r="D31" s="34">
        <v>0</v>
      </c>
      <c r="E31" s="34">
        <v>0</v>
      </c>
      <c r="F31" s="80">
        <f>IF(D31=0,IF(E31&gt;0,"ERRORE-VOCE NON PREVENTIVATA",""))</f>
      </c>
    </row>
    <row r="32" spans="1:6" ht="13.5" thickBot="1">
      <c r="A32" s="104" t="s">
        <v>37</v>
      </c>
      <c r="B32" s="104"/>
      <c r="C32" s="104"/>
      <c r="D32" s="34">
        <v>0</v>
      </c>
      <c r="E32" s="34">
        <v>200</v>
      </c>
      <c r="F32" s="80"/>
    </row>
    <row r="33" spans="1:6" ht="13.5" thickBot="1">
      <c r="A33" s="104" t="s">
        <v>38</v>
      </c>
      <c r="B33" s="104"/>
      <c r="C33" s="104"/>
      <c r="D33" s="34">
        <v>0</v>
      </c>
      <c r="E33" s="34">
        <v>25</v>
      </c>
      <c r="F33" s="80"/>
    </row>
    <row r="34" spans="1:6" ht="13.5" customHeight="1" thickBot="1">
      <c r="A34" s="106" t="s">
        <v>46</v>
      </c>
      <c r="B34" s="106"/>
      <c r="C34" s="106"/>
      <c r="D34" s="34">
        <v>0</v>
      </c>
      <c r="E34" s="34">
        <v>305</v>
      </c>
      <c r="F34" s="80"/>
    </row>
    <row r="35" spans="1:8" ht="32.25" customHeight="1" thickBot="1">
      <c r="A35" s="101" t="s">
        <v>5</v>
      </c>
      <c r="B35" s="102"/>
      <c r="C35" s="103"/>
      <c r="D35" s="76">
        <f>SUM(D31:D34)</f>
        <v>0</v>
      </c>
      <c r="E35" s="77">
        <f>SUM(E31:E34)</f>
        <v>530</v>
      </c>
      <c r="F35" s="82" t="str">
        <f>IF(AND(E35&gt;=H35,E35&lt;=G35),"OK","CHIEDERE AUTORIZZAZIONE AL CSV")</f>
        <v>CHIEDERE AUTORIZZAZIONE AL CSV</v>
      </c>
      <c r="G35" s="1">
        <f>D35*1.15</f>
        <v>0</v>
      </c>
      <c r="H35" s="1">
        <f>D35*0.85</f>
        <v>0</v>
      </c>
    </row>
    <row r="36" spans="1:6" ht="18" customHeight="1" thickBot="1">
      <c r="A36" s="101" t="s">
        <v>14</v>
      </c>
      <c r="B36" s="102"/>
      <c r="C36" s="103"/>
      <c r="D36" s="40">
        <f>D13+D17+D21+D29+D35</f>
        <v>0</v>
      </c>
      <c r="E36" s="47">
        <f>E13+E29+E35</f>
        <v>2200</v>
      </c>
      <c r="F36" s="53"/>
    </row>
    <row r="37" spans="1:6" ht="12.75" customHeight="1">
      <c r="A37" s="16"/>
      <c r="B37" s="17"/>
      <c r="C37" s="17"/>
      <c r="D37" s="24"/>
      <c r="E37" s="24"/>
      <c r="F37" s="5"/>
    </row>
    <row r="38" spans="1:6" ht="12.75" customHeight="1">
      <c r="A38" s="20"/>
      <c r="B38" s="21"/>
      <c r="C38" s="21"/>
      <c r="D38" s="54">
        <f>D8+D9+D10</f>
        <v>0</v>
      </c>
      <c r="E38" s="35"/>
      <c r="F38" s="5"/>
    </row>
    <row r="39" spans="1:6" ht="12.75" customHeight="1">
      <c r="A39" s="20"/>
      <c r="B39" s="21"/>
      <c r="C39" s="21"/>
      <c r="D39" s="27"/>
      <c r="E39" s="27"/>
      <c r="F39" s="5"/>
    </row>
    <row r="40" spans="1:6" ht="12.75" customHeight="1">
      <c r="A40" s="18"/>
      <c r="B40" s="19"/>
      <c r="C40" s="19"/>
      <c r="D40" s="27"/>
      <c r="E40" s="27"/>
      <c r="F40" s="5"/>
    </row>
    <row r="41" spans="1:6" ht="12.75" customHeight="1">
      <c r="A41" s="4"/>
      <c r="B41" s="4"/>
      <c r="C41" s="4"/>
      <c r="E41" s="23"/>
      <c r="F41" s="4"/>
    </row>
    <row r="42" spans="1:6" ht="12.75" customHeight="1">
      <c r="A42" s="29"/>
      <c r="B42" s="29"/>
      <c r="C42" s="29"/>
      <c r="E42" s="23"/>
      <c r="F42" s="4"/>
    </row>
    <row r="43" spans="1:6" ht="12.75">
      <c r="A43" s="8"/>
      <c r="B43" s="8"/>
      <c r="C43" s="8"/>
      <c r="E43" s="23"/>
      <c r="F43" s="4"/>
    </row>
    <row r="44" spans="1:6" ht="12.75">
      <c r="A44" s="8"/>
      <c r="B44" s="8"/>
      <c r="C44" s="8"/>
      <c r="E44" s="23"/>
      <c r="F44" s="4"/>
    </row>
    <row r="45" spans="1:6" ht="12.75">
      <c r="A45" s="8"/>
      <c r="B45" s="8"/>
      <c r="C45" s="8"/>
      <c r="E45" s="23"/>
      <c r="F45" s="4"/>
    </row>
    <row r="46" spans="1:6" ht="12.75">
      <c r="A46" s="8"/>
      <c r="B46" s="8"/>
      <c r="C46" s="8"/>
      <c r="E46" s="23"/>
      <c r="F46" s="4"/>
    </row>
    <row r="47" spans="1:6" ht="12.75" customHeight="1">
      <c r="A47" s="8"/>
      <c r="B47" s="8"/>
      <c r="C47" s="8"/>
      <c r="E47" s="23"/>
      <c r="F47" s="4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5"/>
      <c r="B51" s="5"/>
      <c r="C51" s="30"/>
    </row>
    <row r="52" spans="1:3" ht="12.75" customHeight="1">
      <c r="A52" s="5"/>
      <c r="B52" s="5"/>
      <c r="C52" s="30"/>
    </row>
    <row r="53" ht="12.75" customHeight="1"/>
    <row r="54" ht="12.75" customHeight="1"/>
  </sheetData>
  <sheetProtection/>
  <mergeCells count="27">
    <mergeCell ref="A28:C28"/>
    <mergeCell ref="A27:C27"/>
    <mergeCell ref="A14:C14"/>
    <mergeCell ref="A15:C15"/>
    <mergeCell ref="A16:C16"/>
    <mergeCell ref="A18:C18"/>
    <mergeCell ref="A19:C19"/>
    <mergeCell ref="A20:C20"/>
    <mergeCell ref="A21:C21"/>
    <mergeCell ref="A22:E22"/>
    <mergeCell ref="A4:E4"/>
    <mergeCell ref="A29:C29"/>
    <mergeCell ref="A26:C26"/>
    <mergeCell ref="A23:C23"/>
    <mergeCell ref="A11:C11"/>
    <mergeCell ref="A12:C12"/>
    <mergeCell ref="A13:C13"/>
    <mergeCell ref="A24:C24"/>
    <mergeCell ref="A17:C17"/>
    <mergeCell ref="A25:C25"/>
    <mergeCell ref="A36:C36"/>
    <mergeCell ref="A35:C35"/>
    <mergeCell ref="A31:C31"/>
    <mergeCell ref="A33:C33"/>
    <mergeCell ref="A30:C30"/>
    <mergeCell ref="A32:C32"/>
    <mergeCell ref="A34:C34"/>
  </mergeCells>
  <conditionalFormatting sqref="E13">
    <cfRule type="cellIs" priority="18" dxfId="0" operator="notBetween" stopIfTrue="1">
      <formula>$G$13</formula>
      <formula>$H$13</formula>
    </cfRule>
  </conditionalFormatting>
  <conditionalFormatting sqref="E17">
    <cfRule type="cellIs" priority="19" dxfId="0" operator="notBetween" stopIfTrue="1">
      <formula>$G$17</formula>
      <formula>$H$17</formula>
    </cfRule>
  </conditionalFormatting>
  <conditionalFormatting sqref="E21">
    <cfRule type="cellIs" priority="20" dxfId="0" operator="notBetween" stopIfTrue="1">
      <formula>$G$21</formula>
      <formula>$H$21</formula>
    </cfRule>
  </conditionalFormatting>
  <conditionalFormatting sqref="E29">
    <cfRule type="cellIs" priority="21" dxfId="0" operator="notBetween" stopIfTrue="1">
      <formula>$G$29</formula>
      <formula>$H$29</formula>
    </cfRule>
  </conditionalFormatting>
  <conditionalFormatting sqref="E35">
    <cfRule type="cellIs" priority="22" dxfId="0" operator="notBetween" stopIfTrue="1">
      <formula>$G$35</formula>
      <formula>$H$35</formula>
    </cfRule>
  </conditionalFormatting>
  <conditionalFormatting sqref="F31">
    <cfRule type="cellIs" priority="9" dxfId="3" operator="equal" stopIfTrue="1">
      <formula>$I$31</formula>
    </cfRule>
    <cfRule type="cellIs" priority="10" dxfId="1" operator="equal" stopIfTrue="1">
      <formula>$I$31</formula>
    </cfRule>
    <cfRule type="cellIs" priority="11" dxfId="1" operator="equal" stopIfTrue="1">
      <formula>$I$31</formula>
    </cfRule>
    <cfRule type="cellIs" priority="12" dxfId="1" operator="equal" stopIfTrue="1">
      <formula>$I$328</formula>
    </cfRule>
  </conditionalFormatting>
  <conditionalFormatting sqref="F32:F34">
    <cfRule type="cellIs" priority="5" dxfId="3" operator="equal" stopIfTrue="1">
      <formula>$I$31</formula>
    </cfRule>
    <cfRule type="cellIs" priority="6" dxfId="1" operator="equal" stopIfTrue="1">
      <formula>$I$31</formula>
    </cfRule>
    <cfRule type="cellIs" priority="7" dxfId="1" operator="equal" stopIfTrue="1">
      <formula>$I$31</formula>
    </cfRule>
    <cfRule type="cellIs" priority="8" dxfId="1" operator="equal" stopIfTrue="1">
      <formula>$I$328</formula>
    </cfRule>
  </conditionalFormatting>
  <conditionalFormatting sqref="F32">
    <cfRule type="cellIs" priority="1" dxfId="3" operator="equal" stopIfTrue="1">
      <formula>$I$31</formula>
    </cfRule>
    <cfRule type="cellIs" priority="2" dxfId="1" operator="equal" stopIfTrue="1">
      <formula>$I$31</formula>
    </cfRule>
    <cfRule type="cellIs" priority="3" dxfId="1" operator="equal" stopIfTrue="1">
      <formula>$I$31</formula>
    </cfRule>
    <cfRule type="cellIs" priority="4" dxfId="1" operator="equal" stopIfTrue="1">
      <formula>$I$328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csv</cp:lastModifiedBy>
  <cp:lastPrinted>2014-01-31T10:54:13Z</cp:lastPrinted>
  <dcterms:created xsi:type="dcterms:W3CDTF">2006-04-05T07:11:50Z</dcterms:created>
  <dcterms:modified xsi:type="dcterms:W3CDTF">2014-02-07T11:23:41Z</dcterms:modified>
  <cp:category/>
  <cp:version/>
  <cp:contentType/>
  <cp:contentStatus/>
</cp:coreProperties>
</file>